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/Desktop/"/>
    </mc:Choice>
  </mc:AlternateContent>
  <xr:revisionPtr revIDLastSave="0" documentId="13_ncr:1_{3FC72569-392F-6C4F-9166-47AB486FCC97}" xr6:coauthVersionLast="47" xr6:coauthVersionMax="47" xr10:uidLastSave="{00000000-0000-0000-0000-000000000000}"/>
  <bookViews>
    <workbookView xWindow="5100" yWindow="1640" windowWidth="33440" windowHeight="19320" activeTab="1" xr2:uid="{A306FD9B-99A7-9B4A-B007-408B506CDA22}"/>
  </bookViews>
  <sheets>
    <sheet name="Daten" sheetId="3" r:id="rId1"/>
    <sheet name="Residuen-Fit" sheetId="1" r:id="rId2"/>
    <sheet name="Residuen-Theori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5" l="1"/>
  <c r="D6" i="5" s="1"/>
  <c r="C7" i="5"/>
  <c r="C8" i="5"/>
  <c r="D8" i="5" s="1"/>
  <c r="C9" i="5"/>
  <c r="C10" i="5"/>
  <c r="C11" i="5"/>
  <c r="C12" i="5"/>
  <c r="C13" i="5"/>
  <c r="C14" i="5"/>
  <c r="C15" i="5"/>
  <c r="C16" i="5"/>
  <c r="C5" i="5"/>
  <c r="A23" i="5"/>
  <c r="D16" i="5"/>
  <c r="D15" i="5"/>
  <c r="D14" i="5"/>
  <c r="D13" i="5"/>
  <c r="D12" i="5"/>
  <c r="D11" i="5"/>
  <c r="D10" i="5"/>
  <c r="D9" i="5"/>
  <c r="D7" i="5"/>
  <c r="D5" i="5"/>
  <c r="D6" i="1"/>
  <c r="D7" i="1"/>
  <c r="D8" i="1"/>
  <c r="D9" i="1"/>
  <c r="D10" i="1"/>
  <c r="D11" i="1"/>
  <c r="D12" i="1"/>
  <c r="D13" i="1"/>
  <c r="D14" i="1"/>
  <c r="D15" i="1"/>
  <c r="D16" i="1"/>
  <c r="D5" i="1"/>
  <c r="C6" i="1"/>
  <c r="C7" i="1"/>
  <c r="C8" i="1"/>
  <c r="C9" i="1"/>
  <c r="C10" i="1"/>
  <c r="C11" i="1"/>
  <c r="C12" i="1"/>
  <c r="C13" i="1"/>
  <c r="C14" i="1"/>
  <c r="C15" i="1"/>
  <c r="C16" i="1"/>
  <c r="C5" i="1"/>
</calcChain>
</file>

<file path=xl/sharedStrings.xml><?xml version="1.0" encoding="utf-8"?>
<sst xmlns="http://schemas.openxmlformats.org/spreadsheetml/2006/main" count="54" uniqueCount="44">
  <si>
    <t>Wechselstrom durch eine Luftspule</t>
  </si>
  <si>
    <t>17. März 2023, M. Lieberherr</t>
  </si>
  <si>
    <t xml:space="preserve">I (A) </t>
  </si>
  <si>
    <t>U  (V)</t>
  </si>
  <si>
    <t>Tabelle 1: Stromstärke durch eine leere Transformatorspule</t>
  </si>
  <si>
    <t>Die Auflösung entspricht der Anzahl notierter Ziffern,</t>
  </si>
  <si>
    <t>etwa drei Ziffern sind signifikant.</t>
  </si>
  <si>
    <t>die Nennwerte N = 1200, 12 Ohm, 35 mH und max. 1 A</t>
  </si>
  <si>
    <t>Die Messung ergab 11.5 Ohm und 38.05 mH</t>
  </si>
  <si>
    <t>Die Netzfrequenz betrug 49.99 bis 50.00 Hz (schwankend)</t>
  </si>
  <si>
    <t>Netzgerät kurzgeschlossen</t>
  </si>
  <si>
    <t>Netzgerät auf Minimum</t>
  </si>
  <si>
    <t>Das Netzgerät war ungeregelt (Stelltransformator).</t>
  </si>
  <si>
    <t>als Funktion der Spannung (AC)</t>
  </si>
  <si>
    <t>Beschreibung siehe Tabellenblatt "Daten"</t>
  </si>
  <si>
    <t>Residuen zu einer Ausgleichsfunktion (Fit, Trendlinie, Regressionsfunktion)</t>
  </si>
  <si>
    <t>Fit   (V)</t>
  </si>
  <si>
    <t>Abb. 1: Daten von Tabelle 1 mit Fit (x entsp. Strom in Ampere, y der Spannung in Volt)</t>
  </si>
  <si>
    <t xml:space="preserve">Tabelle 2: Daten von Tabelle 1 mit </t>
  </si>
  <si>
    <t>Fitfunktion (copy &amp; paste der Trendliniengleichung, angepasst)</t>
  </si>
  <si>
    <t>Residuen (gemessene Spannung minus berechnete Spannung)</t>
  </si>
  <si>
    <t xml:space="preserve">Abb. 2: Residuen von Tabelle 2 versus Stromstärke </t>
  </si>
  <si>
    <t>Residuen der Fitfunktion vs. Stromstärke, mit Fehlerbalken (Fehlerindikatoren)</t>
  </si>
  <si>
    <t>Residuen zu einer Theorie-Funktion</t>
  </si>
  <si>
    <t xml:space="preserve">Tabelle 3: Daten von Tabelle 1 mit </t>
  </si>
  <si>
    <t>Residuen  (V)</t>
  </si>
  <si>
    <t>Theorie  (V)</t>
  </si>
  <si>
    <t>Fit: eine Daten-Marke anwählen (Rechtsklick), dann "Trendlinie einfügen"</t>
  </si>
  <si>
    <t>Theoriefunktion U = Z·I,  Z = (R^2 + (2πf L)^2)^(1/2)</t>
  </si>
  <si>
    <t>Z  (Ohm)</t>
  </si>
  <si>
    <t>Abb. 1: Daten von Tabelle 1 (Punkte) mit Theoriefunktion (Linie)</t>
  </si>
  <si>
    <t>Residuen der Theoriefunktion vs. Stromstärke, mit Fehlerbalken (Fehlerindikatoren)</t>
  </si>
  <si>
    <t>Wird die Theoriefunktion mit den Nennwerten berechnet,</t>
  </si>
  <si>
    <t>liefert sie etwas zu geringe Ströme, denn</t>
  </si>
  <si>
    <t>die Residuen haben einen wachsenden Trend.</t>
  </si>
  <si>
    <t xml:space="preserve">17. März 2023, Lie. </t>
  </si>
  <si>
    <t>Die Ausgleichsfunktion gibt die Daten im Rahmen</t>
  </si>
  <si>
    <t>gut wieder, denn alle Residuen sind im Rahmen</t>
  </si>
  <si>
    <t xml:space="preserve">des Messfehlers mit Null verträglich: </t>
  </si>
  <si>
    <t>Die Fehlerbalken kreuzen alle die Nulllinie.</t>
  </si>
  <si>
    <t xml:space="preserve">Die Spule aus Kupferdraht war leer (kein Kern) und hatte </t>
  </si>
  <si>
    <t xml:space="preserve">Trendliniengleichung anzeigen lassen und formatieren </t>
  </si>
  <si>
    <t xml:space="preserve">Abb. 2: Residuen von Tabelle 3  versus Stromstärke </t>
  </si>
  <si>
    <t>(wissenschaftliche Zahlenschreibweise, sehr viele Stellen)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</si>
</sst>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9" formatCode="0.000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0" xfId="0" applyFont="1"/>
    <xf numFmtId="16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78937007874015"/>
          <c:y val="5.3779584545972495E-2"/>
          <c:w val="0.75794619422572174"/>
          <c:h val="0.7291302874917232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0.22935104986876639"/>
                  <c:y val="2.3247401709896587E-2"/>
                </c:manualLayout>
              </c:layout>
              <c:numFmt formatCode="0.00000000000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'Residuen-Fit'!$A$5:$A$16</c:f>
              <c:numCache>
                <c:formatCode>0.000</c:formatCode>
                <c:ptCount val="12"/>
                <c:pt idx="0">
                  <c:v>4.0000000000000001E-3</c:v>
                </c:pt>
                <c:pt idx="1">
                  <c:v>8.0000000000000002E-3</c:v>
                </c:pt>
                <c:pt idx="2">
                  <c:v>9.9000000000000005E-2</c:v>
                </c:pt>
                <c:pt idx="3">
                  <c:v>0.187</c:v>
                </c:pt>
                <c:pt idx="4">
                  <c:v>0.29499999999999998</c:v>
                </c:pt>
                <c:pt idx="5">
                  <c:v>0.39300000000000002</c:v>
                </c:pt>
                <c:pt idx="6">
                  <c:v>0.49299999999999999</c:v>
                </c:pt>
                <c:pt idx="7">
                  <c:v>0.58599999999999997</c:v>
                </c:pt>
                <c:pt idx="8">
                  <c:v>0.69</c:v>
                </c:pt>
                <c:pt idx="9">
                  <c:v>0.80200000000000005</c:v>
                </c:pt>
                <c:pt idx="10">
                  <c:v>0.90100000000000002</c:v>
                </c:pt>
                <c:pt idx="11">
                  <c:v>0.99</c:v>
                </c:pt>
              </c:numCache>
            </c:numRef>
          </c:xVal>
          <c:yVal>
            <c:numRef>
              <c:f>'Residuen-Fit'!$B$5:$B$16</c:f>
              <c:numCache>
                <c:formatCode>0.000</c:formatCode>
                <c:ptCount val="12"/>
                <c:pt idx="0">
                  <c:v>0</c:v>
                </c:pt>
                <c:pt idx="1">
                  <c:v>0.157</c:v>
                </c:pt>
                <c:pt idx="2">
                  <c:v>1.61</c:v>
                </c:pt>
                <c:pt idx="3">
                  <c:v>3.04</c:v>
                </c:pt>
                <c:pt idx="4">
                  <c:v>4.8120000000000003</c:v>
                </c:pt>
                <c:pt idx="5">
                  <c:v>6.44</c:v>
                </c:pt>
                <c:pt idx="6">
                  <c:v>8.0380000000000003</c:v>
                </c:pt>
                <c:pt idx="7">
                  <c:v>9.58</c:v>
                </c:pt>
                <c:pt idx="8" formatCode="0.00">
                  <c:v>11.3</c:v>
                </c:pt>
                <c:pt idx="9" formatCode="0.00">
                  <c:v>13.14</c:v>
                </c:pt>
                <c:pt idx="10" formatCode="0.00">
                  <c:v>14.78</c:v>
                </c:pt>
                <c:pt idx="11" formatCode="0.00">
                  <c:v>16.28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5A-0645-B4BD-E66E7E390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085552"/>
        <c:axId val="1242467616"/>
      </c:scatterChart>
      <c:valAx>
        <c:axId val="124208555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I 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42467616"/>
        <c:crosses val="autoZero"/>
        <c:crossBetween val="midCat"/>
      </c:valAx>
      <c:valAx>
        <c:axId val="12424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 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420855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'Residuen-Fit'!$D$4</c:f>
              <c:strCache>
                <c:ptCount val="1"/>
                <c:pt idx="0">
                  <c:v>Residuen  (V)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1.0000000000000002E-3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0.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'Residuen-Fit'!$A$5:$A$16</c:f>
              <c:numCache>
                <c:formatCode>0.000</c:formatCode>
                <c:ptCount val="12"/>
                <c:pt idx="0">
                  <c:v>4.0000000000000001E-3</c:v>
                </c:pt>
                <c:pt idx="1">
                  <c:v>8.0000000000000002E-3</c:v>
                </c:pt>
                <c:pt idx="2">
                  <c:v>9.9000000000000005E-2</c:v>
                </c:pt>
                <c:pt idx="3">
                  <c:v>0.187</c:v>
                </c:pt>
                <c:pt idx="4">
                  <c:v>0.29499999999999998</c:v>
                </c:pt>
                <c:pt idx="5">
                  <c:v>0.39300000000000002</c:v>
                </c:pt>
                <c:pt idx="6">
                  <c:v>0.49299999999999999</c:v>
                </c:pt>
                <c:pt idx="7">
                  <c:v>0.58599999999999997</c:v>
                </c:pt>
                <c:pt idx="8">
                  <c:v>0.69</c:v>
                </c:pt>
                <c:pt idx="9">
                  <c:v>0.80200000000000005</c:v>
                </c:pt>
                <c:pt idx="10">
                  <c:v>0.90100000000000002</c:v>
                </c:pt>
                <c:pt idx="11">
                  <c:v>0.99</c:v>
                </c:pt>
              </c:numCache>
            </c:numRef>
          </c:xVal>
          <c:yVal>
            <c:numRef>
              <c:f>'Residuen-Fit'!$D$5:$D$16</c:f>
              <c:numCache>
                <c:formatCode>0.000000</c:formatCode>
                <c:ptCount val="12"/>
                <c:pt idx="0">
                  <c:v>-6.5566475879591191E-2</c:v>
                </c:pt>
                <c:pt idx="1">
                  <c:v>2.5867048240817619E-2</c:v>
                </c:pt>
                <c:pt idx="2">
                  <c:v>-1.2770278019881953E-2</c:v>
                </c:pt>
                <c:pt idx="3">
                  <c:v>-2.5232747370888209E-2</c:v>
                </c:pt>
                <c:pt idx="4">
                  <c:v>-2.3527596119850003E-2</c:v>
                </c:pt>
                <c:pt idx="5">
                  <c:v>-1.9062551698345587E-3</c:v>
                </c:pt>
                <c:pt idx="6">
                  <c:v>-4.306815215961457E-2</c:v>
                </c:pt>
                <c:pt idx="7">
                  <c:v>-2.5488716360110075E-2</c:v>
                </c:pt>
                <c:pt idx="8">
                  <c:v>-1.0217089229479726E-2</c:v>
                </c:pt>
                <c:pt idx="9">
                  <c:v>-6.078413858034537E-3</c:v>
                </c:pt>
                <c:pt idx="10">
                  <c:v>1.1151308122082426E-2</c:v>
                </c:pt>
                <c:pt idx="11">
                  <c:v>5.2297219801179295E-2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45-764B-A647-AB51A7348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771935"/>
        <c:axId val="1766773935"/>
      </c:scatterChart>
      <c:valAx>
        <c:axId val="1766771935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I 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6773935"/>
        <c:crossesAt val="-0.2"/>
        <c:crossBetween val="midCat"/>
      </c:valAx>
      <c:valAx>
        <c:axId val="176677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Rediduen (Volt)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6771935"/>
        <c:crosses val="autoZero"/>
        <c:crossBetween val="midCat"/>
        <c:majorUnit val="0.2"/>
        <c:minorUnit val="5.000000000000001E-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78937007874015"/>
          <c:y val="5.3779584545972495E-2"/>
          <c:w val="0.75794619422572174"/>
          <c:h val="0.7291302874917232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'Residuen-Theorie'!$A$5:$A$16</c:f>
              <c:numCache>
                <c:formatCode>0.000</c:formatCode>
                <c:ptCount val="12"/>
                <c:pt idx="0">
                  <c:v>4.0000000000000001E-3</c:v>
                </c:pt>
                <c:pt idx="1">
                  <c:v>8.0000000000000002E-3</c:v>
                </c:pt>
                <c:pt idx="2">
                  <c:v>9.9000000000000005E-2</c:v>
                </c:pt>
                <c:pt idx="3">
                  <c:v>0.187</c:v>
                </c:pt>
                <c:pt idx="4">
                  <c:v>0.29499999999999998</c:v>
                </c:pt>
                <c:pt idx="5">
                  <c:v>0.39300000000000002</c:v>
                </c:pt>
                <c:pt idx="6">
                  <c:v>0.49299999999999999</c:v>
                </c:pt>
                <c:pt idx="7">
                  <c:v>0.58599999999999997</c:v>
                </c:pt>
                <c:pt idx="8">
                  <c:v>0.69</c:v>
                </c:pt>
                <c:pt idx="9">
                  <c:v>0.80200000000000005</c:v>
                </c:pt>
                <c:pt idx="10">
                  <c:v>0.90100000000000002</c:v>
                </c:pt>
                <c:pt idx="11">
                  <c:v>0.99</c:v>
                </c:pt>
              </c:numCache>
            </c:numRef>
          </c:xVal>
          <c:yVal>
            <c:numRef>
              <c:f>'Residuen-Theorie'!$B$5:$B$16</c:f>
              <c:numCache>
                <c:formatCode>0.000</c:formatCode>
                <c:ptCount val="12"/>
                <c:pt idx="0">
                  <c:v>0</c:v>
                </c:pt>
                <c:pt idx="1">
                  <c:v>0.157</c:v>
                </c:pt>
                <c:pt idx="2">
                  <c:v>1.61</c:v>
                </c:pt>
                <c:pt idx="3">
                  <c:v>3.04</c:v>
                </c:pt>
                <c:pt idx="4">
                  <c:v>4.8120000000000003</c:v>
                </c:pt>
                <c:pt idx="5">
                  <c:v>6.44</c:v>
                </c:pt>
                <c:pt idx="6">
                  <c:v>8.0380000000000003</c:v>
                </c:pt>
                <c:pt idx="7">
                  <c:v>9.58</c:v>
                </c:pt>
                <c:pt idx="8" formatCode="0.00">
                  <c:v>11.3</c:v>
                </c:pt>
                <c:pt idx="9" formatCode="0.00">
                  <c:v>13.14</c:v>
                </c:pt>
                <c:pt idx="10" formatCode="0.00">
                  <c:v>14.78</c:v>
                </c:pt>
                <c:pt idx="11" formatCode="0.00">
                  <c:v>16.28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D4-BA44-AADB-83330971B997}"/>
            </c:ext>
          </c:extLst>
        </c:ser>
        <c:ser>
          <c:idx val="1"/>
          <c:order val="1"/>
          <c:tx>
            <c:v>Theorie 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'Residuen-Theorie'!$A$5:$A$16</c:f>
              <c:numCache>
                <c:formatCode>0.000</c:formatCode>
                <c:ptCount val="12"/>
                <c:pt idx="0">
                  <c:v>4.0000000000000001E-3</c:v>
                </c:pt>
                <c:pt idx="1">
                  <c:v>8.0000000000000002E-3</c:v>
                </c:pt>
                <c:pt idx="2">
                  <c:v>9.9000000000000005E-2</c:v>
                </c:pt>
                <c:pt idx="3">
                  <c:v>0.187</c:v>
                </c:pt>
                <c:pt idx="4">
                  <c:v>0.29499999999999998</c:v>
                </c:pt>
                <c:pt idx="5">
                  <c:v>0.39300000000000002</c:v>
                </c:pt>
                <c:pt idx="6">
                  <c:v>0.49299999999999999</c:v>
                </c:pt>
                <c:pt idx="7">
                  <c:v>0.58599999999999997</c:v>
                </c:pt>
                <c:pt idx="8">
                  <c:v>0.69</c:v>
                </c:pt>
                <c:pt idx="9">
                  <c:v>0.80200000000000005</c:v>
                </c:pt>
                <c:pt idx="10">
                  <c:v>0.90100000000000002</c:v>
                </c:pt>
                <c:pt idx="11">
                  <c:v>0.99</c:v>
                </c:pt>
              </c:numCache>
            </c:numRef>
          </c:xVal>
          <c:yVal>
            <c:numRef>
              <c:f>'Residuen-Theorie'!$C$5:$C$16</c:f>
              <c:numCache>
                <c:formatCode>0.000000</c:formatCode>
                <c:ptCount val="12"/>
                <c:pt idx="0">
                  <c:v>6.5103321440718495E-2</c:v>
                </c:pt>
                <c:pt idx="1">
                  <c:v>0.13020664288143699</c:v>
                </c:pt>
                <c:pt idx="2">
                  <c:v>1.6113072056577826</c:v>
                </c:pt>
                <c:pt idx="3">
                  <c:v>3.0435802773535894</c:v>
                </c:pt>
                <c:pt idx="4">
                  <c:v>4.8013699562529881</c:v>
                </c:pt>
                <c:pt idx="5">
                  <c:v>6.3964013315505914</c:v>
                </c:pt>
                <c:pt idx="6">
                  <c:v>8.0239843675685538</c:v>
                </c:pt>
                <c:pt idx="7">
                  <c:v>9.5376365910652581</c:v>
                </c:pt>
                <c:pt idx="8">
                  <c:v>11.230322948523938</c:v>
                </c:pt>
                <c:pt idx="9">
                  <c:v>13.053215948864057</c:v>
                </c:pt>
                <c:pt idx="10">
                  <c:v>14.66452315452184</c:v>
                </c:pt>
                <c:pt idx="11">
                  <c:v>16.113072056577824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D4-BA44-AADB-83330971B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085552"/>
        <c:axId val="1242467616"/>
      </c:scatterChart>
      <c:valAx>
        <c:axId val="124208555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I 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42467616"/>
        <c:crosses val="autoZero"/>
        <c:crossBetween val="midCat"/>
      </c:valAx>
      <c:valAx>
        <c:axId val="12424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 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420855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'Residuen-Theorie'!$D$4</c:f>
              <c:strCache>
                <c:ptCount val="1"/>
                <c:pt idx="0">
                  <c:v>Residuen  (V)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1.0000000000000002E-3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0.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'Residuen-Theorie'!$A$5:$A$16</c:f>
              <c:numCache>
                <c:formatCode>0.000</c:formatCode>
                <c:ptCount val="12"/>
                <c:pt idx="0">
                  <c:v>4.0000000000000001E-3</c:v>
                </c:pt>
                <c:pt idx="1">
                  <c:v>8.0000000000000002E-3</c:v>
                </c:pt>
                <c:pt idx="2">
                  <c:v>9.9000000000000005E-2</c:v>
                </c:pt>
                <c:pt idx="3">
                  <c:v>0.187</c:v>
                </c:pt>
                <c:pt idx="4">
                  <c:v>0.29499999999999998</c:v>
                </c:pt>
                <c:pt idx="5">
                  <c:v>0.39300000000000002</c:v>
                </c:pt>
                <c:pt idx="6">
                  <c:v>0.49299999999999999</c:v>
                </c:pt>
                <c:pt idx="7">
                  <c:v>0.58599999999999997</c:v>
                </c:pt>
                <c:pt idx="8">
                  <c:v>0.69</c:v>
                </c:pt>
                <c:pt idx="9">
                  <c:v>0.80200000000000005</c:v>
                </c:pt>
                <c:pt idx="10">
                  <c:v>0.90100000000000002</c:v>
                </c:pt>
                <c:pt idx="11">
                  <c:v>0.99</c:v>
                </c:pt>
              </c:numCache>
            </c:numRef>
          </c:xVal>
          <c:yVal>
            <c:numRef>
              <c:f>'Residuen-Theorie'!$D$5:$D$16</c:f>
              <c:numCache>
                <c:formatCode>0.000000</c:formatCode>
                <c:ptCount val="12"/>
                <c:pt idx="0">
                  <c:v>-6.5103321440718495E-2</c:v>
                </c:pt>
                <c:pt idx="1">
                  <c:v>2.679335711856301E-2</c:v>
                </c:pt>
                <c:pt idx="2">
                  <c:v>-1.3072056577825286E-3</c:v>
                </c:pt>
                <c:pt idx="3">
                  <c:v>-3.5802773535893451E-3</c:v>
                </c:pt>
                <c:pt idx="4">
                  <c:v>1.0630043747012152E-2</c:v>
                </c:pt>
                <c:pt idx="5">
                  <c:v>4.3598668449408962E-2</c:v>
                </c:pt>
                <c:pt idx="6">
                  <c:v>1.4015632431446434E-2</c:v>
                </c:pt>
                <c:pt idx="7">
                  <c:v>4.2363408934741997E-2</c:v>
                </c:pt>
                <c:pt idx="8">
                  <c:v>6.9677051476062957E-2</c:v>
                </c:pt>
                <c:pt idx="9">
                  <c:v>8.678405113594323E-2</c:v>
                </c:pt>
                <c:pt idx="10">
                  <c:v>0.11547684547815962</c:v>
                </c:pt>
                <c:pt idx="11">
                  <c:v>0.16692794342217709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D9-9546-9E99-D6B7AA721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771935"/>
        <c:axId val="1766773935"/>
      </c:scatterChart>
      <c:valAx>
        <c:axId val="1766771935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I 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6773935"/>
        <c:crosses val="autoZero"/>
        <c:crossBetween val="midCat"/>
      </c:valAx>
      <c:valAx>
        <c:axId val="1766773935"/>
        <c:scaling>
          <c:orientation val="minMax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Rediduen (Volt)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6771935"/>
        <c:crosses val="autoZero"/>
        <c:crossBetween val="midCat"/>
        <c:majorUnit val="0.1"/>
        <c:minorUnit val="5.000000000000001E-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312615</xdr:colOff>
      <xdr:row>3</xdr:row>
      <xdr:rowOff>40053</xdr:rowOff>
    </xdr:from>
    <xdr:to>
      <xdr:col>11</xdr:col>
      <xdr:colOff>732692</xdr:colOff>
      <xdr:row>15</xdr:row>
      <xdr:rowOff>175847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F346683-52CE-B4AD-743E-6143A3DB8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258883</xdr:colOff>
      <xdr:row>20</xdr:row>
      <xdr:rowOff>176822</xdr:rowOff>
    </xdr:from>
    <xdr:to>
      <xdr:col>11</xdr:col>
      <xdr:colOff>810845</xdr:colOff>
      <xdr:row>29</xdr:row>
      <xdr:rowOff>87922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F0DFFCF-6B98-14C0-C985-FF9E85610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312615</xdr:colOff>
      <xdr:row>3</xdr:row>
      <xdr:rowOff>40053</xdr:rowOff>
    </xdr:from>
    <xdr:to>
      <xdr:col>11</xdr:col>
      <xdr:colOff>732692</xdr:colOff>
      <xdr:row>15</xdr:row>
      <xdr:rowOff>175847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FC5DB14-13FB-5047-883D-4E708EA55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356577</xdr:colOff>
      <xdr:row>18</xdr:row>
      <xdr:rowOff>176823</xdr:rowOff>
    </xdr:from>
    <xdr:to>
      <xdr:col>11</xdr:col>
      <xdr:colOff>776654</xdr:colOff>
      <xdr:row>27</xdr:row>
      <xdr:rowOff>87923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38FCEC2-4460-D946-B0CC-886937C97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645B-832E-494E-BD28-98B174061064}">
  <dimension ref="A1:F21"/>
  <sheetViews>
    <sheetView zoomScale="130" zoomScaleNormal="130" workbookViewId="0">
      <selection activeCell="H13" sqref="H13"/>
    </sheetView>
  </sheetViews>
  <sheetFormatPr baseColWidth="10" defaultRowHeight="16" x14ac:dyDescent="0.2"/>
  <sheetData>
    <row r="1" spans="1:6" x14ac:dyDescent="0.2">
      <c r="A1" s="3" t="s">
        <v>0</v>
      </c>
    </row>
    <row r="2" spans="1:6" x14ac:dyDescent="0.2">
      <c r="A2" t="s">
        <v>1</v>
      </c>
      <c r="F2" t="s">
        <v>40</v>
      </c>
    </row>
    <row r="3" spans="1:6" x14ac:dyDescent="0.2">
      <c r="F3" t="s">
        <v>7</v>
      </c>
    </row>
    <row r="4" spans="1:6" x14ac:dyDescent="0.2">
      <c r="A4" t="s">
        <v>2</v>
      </c>
      <c r="B4" t="s">
        <v>3</v>
      </c>
    </row>
    <row r="5" spans="1:6" x14ac:dyDescent="0.2">
      <c r="A5" s="1">
        <v>4.0000000000000001E-3</v>
      </c>
      <c r="B5" s="1">
        <v>0</v>
      </c>
      <c r="C5" t="s">
        <v>10</v>
      </c>
      <c r="F5" t="s">
        <v>8</v>
      </c>
    </row>
    <row r="6" spans="1:6" x14ac:dyDescent="0.2">
      <c r="A6" s="1">
        <v>8.0000000000000002E-3</v>
      </c>
      <c r="B6" s="1">
        <v>0.157</v>
      </c>
      <c r="C6" t="s">
        <v>11</v>
      </c>
    </row>
    <row r="7" spans="1:6" x14ac:dyDescent="0.2">
      <c r="A7" s="1">
        <v>9.9000000000000005E-2</v>
      </c>
      <c r="B7" s="1">
        <v>1.61</v>
      </c>
      <c r="F7" t="s">
        <v>9</v>
      </c>
    </row>
    <row r="8" spans="1:6" x14ac:dyDescent="0.2">
      <c r="A8" s="1">
        <v>0.187</v>
      </c>
      <c r="B8" s="1">
        <v>3.04</v>
      </c>
    </row>
    <row r="9" spans="1:6" x14ac:dyDescent="0.2">
      <c r="A9" s="1">
        <v>0.29499999999999998</v>
      </c>
      <c r="B9" s="1">
        <v>4.8120000000000003</v>
      </c>
      <c r="F9" t="s">
        <v>12</v>
      </c>
    </row>
    <row r="10" spans="1:6" x14ac:dyDescent="0.2">
      <c r="A10" s="1">
        <v>0.39300000000000002</v>
      </c>
      <c r="B10" s="1">
        <v>6.44</v>
      </c>
    </row>
    <row r="11" spans="1:6" x14ac:dyDescent="0.2">
      <c r="A11" s="1">
        <v>0.49299999999999999</v>
      </c>
      <c r="B11" s="1">
        <v>8.0380000000000003</v>
      </c>
    </row>
    <row r="12" spans="1:6" x14ac:dyDescent="0.2">
      <c r="A12" s="1">
        <v>0.58599999999999997</v>
      </c>
      <c r="B12" s="1">
        <v>9.58</v>
      </c>
    </row>
    <row r="13" spans="1:6" x14ac:dyDescent="0.2">
      <c r="A13" s="1">
        <v>0.69</v>
      </c>
      <c r="B13" s="2">
        <v>11.3</v>
      </c>
    </row>
    <row r="14" spans="1:6" x14ac:dyDescent="0.2">
      <c r="A14" s="1">
        <v>0.80200000000000005</v>
      </c>
      <c r="B14" s="2">
        <v>13.14</v>
      </c>
    </row>
    <row r="15" spans="1:6" x14ac:dyDescent="0.2">
      <c r="A15" s="1">
        <v>0.90100000000000002</v>
      </c>
      <c r="B15" s="2">
        <v>14.78</v>
      </c>
    </row>
    <row r="16" spans="1:6" x14ac:dyDescent="0.2">
      <c r="A16" s="1">
        <v>0.99</v>
      </c>
      <c r="B16" s="2">
        <v>16.28</v>
      </c>
    </row>
    <row r="18" spans="1:1" x14ac:dyDescent="0.2">
      <c r="A18" t="s">
        <v>4</v>
      </c>
    </row>
    <row r="19" spans="1:1" x14ac:dyDescent="0.2">
      <c r="A19" t="s">
        <v>13</v>
      </c>
    </row>
    <row r="20" spans="1:1" x14ac:dyDescent="0.2">
      <c r="A20" t="s">
        <v>5</v>
      </c>
    </row>
    <row r="21" spans="1:1" x14ac:dyDescent="0.2">
      <c r="A21" t="s">
        <v>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92ACB-9C90-BF44-AC08-34E2A2C47783}">
  <dimension ref="A1:I32"/>
  <sheetViews>
    <sheetView tabSelected="1" zoomScale="130" zoomScaleNormal="130" workbookViewId="0">
      <selection activeCell="N13" sqref="N13"/>
    </sheetView>
  </sheetViews>
  <sheetFormatPr baseColWidth="10" defaultRowHeight="16" x14ac:dyDescent="0.2"/>
  <cols>
    <col min="4" max="4" width="10.1640625" customWidth="1"/>
  </cols>
  <sheetData>
    <row r="1" spans="1:5" x14ac:dyDescent="0.2">
      <c r="A1" s="4" t="s">
        <v>0</v>
      </c>
      <c r="E1" s="3" t="s">
        <v>15</v>
      </c>
    </row>
    <row r="2" spans="1:5" x14ac:dyDescent="0.2">
      <c r="A2" t="s">
        <v>14</v>
      </c>
    </row>
    <row r="4" spans="1:5" x14ac:dyDescent="0.2">
      <c r="A4" t="s">
        <v>2</v>
      </c>
      <c r="B4" t="s">
        <v>3</v>
      </c>
      <c r="C4" t="s">
        <v>16</v>
      </c>
      <c r="D4" t="s">
        <v>25</v>
      </c>
    </row>
    <row r="5" spans="1:5" x14ac:dyDescent="0.2">
      <c r="A5" s="1">
        <v>4.0000000000000001E-3</v>
      </c>
      <c r="B5" s="1">
        <v>0</v>
      </c>
      <c r="C5" s="5">
        <f xml:space="preserve"> 16.3916189698978*A5</f>
        <v>6.5566475879591191E-2</v>
      </c>
      <c r="D5" s="5">
        <f>B5-C5</f>
        <v>-6.5566475879591191E-2</v>
      </c>
    </row>
    <row r="6" spans="1:5" x14ac:dyDescent="0.2">
      <c r="A6" s="1">
        <v>8.0000000000000002E-3</v>
      </c>
      <c r="B6" s="1">
        <v>0.157</v>
      </c>
      <c r="C6" s="5">
        <f t="shared" ref="C6:C16" si="0" xml:space="preserve"> 16.3916189698978*A6</f>
        <v>0.13113295175918238</v>
      </c>
      <c r="D6" s="5">
        <f t="shared" ref="D6:D16" si="1">B6-C6</f>
        <v>2.5867048240817619E-2</v>
      </c>
    </row>
    <row r="7" spans="1:5" x14ac:dyDescent="0.2">
      <c r="A7" s="1">
        <v>9.9000000000000005E-2</v>
      </c>
      <c r="B7" s="1">
        <v>1.61</v>
      </c>
      <c r="C7" s="5">
        <f t="shared" si="0"/>
        <v>1.6227702780198821</v>
      </c>
      <c r="D7" s="5">
        <f t="shared" si="1"/>
        <v>-1.2770278019881953E-2</v>
      </c>
    </row>
    <row r="8" spans="1:5" x14ac:dyDescent="0.2">
      <c r="A8" s="1">
        <v>0.187</v>
      </c>
      <c r="B8" s="1">
        <v>3.04</v>
      </c>
      <c r="C8" s="5">
        <f t="shared" si="0"/>
        <v>3.0652327473708882</v>
      </c>
      <c r="D8" s="5">
        <f t="shared" si="1"/>
        <v>-2.5232747370888209E-2</v>
      </c>
    </row>
    <row r="9" spans="1:5" x14ac:dyDescent="0.2">
      <c r="A9" s="1">
        <v>0.29499999999999998</v>
      </c>
      <c r="B9" s="1">
        <v>4.8120000000000003</v>
      </c>
      <c r="C9" s="5">
        <f t="shared" si="0"/>
        <v>4.8355275961198503</v>
      </c>
      <c r="D9" s="5">
        <f t="shared" si="1"/>
        <v>-2.3527596119850003E-2</v>
      </c>
    </row>
    <row r="10" spans="1:5" x14ac:dyDescent="0.2">
      <c r="A10" s="1">
        <v>0.39300000000000002</v>
      </c>
      <c r="B10" s="1">
        <v>6.44</v>
      </c>
      <c r="C10" s="5">
        <f t="shared" si="0"/>
        <v>6.4419062551698349</v>
      </c>
      <c r="D10" s="5">
        <f t="shared" si="1"/>
        <v>-1.9062551698345587E-3</v>
      </c>
    </row>
    <row r="11" spans="1:5" x14ac:dyDescent="0.2">
      <c r="A11" s="1">
        <v>0.49299999999999999</v>
      </c>
      <c r="B11" s="1">
        <v>8.0380000000000003</v>
      </c>
      <c r="C11" s="5">
        <f t="shared" si="0"/>
        <v>8.0810681521596148</v>
      </c>
      <c r="D11" s="5">
        <f t="shared" si="1"/>
        <v>-4.306815215961457E-2</v>
      </c>
    </row>
    <row r="12" spans="1:5" x14ac:dyDescent="0.2">
      <c r="A12" s="1">
        <v>0.58599999999999997</v>
      </c>
      <c r="B12" s="1">
        <v>9.58</v>
      </c>
      <c r="C12" s="5">
        <f t="shared" si="0"/>
        <v>9.6054887163601101</v>
      </c>
      <c r="D12" s="5">
        <f t="shared" si="1"/>
        <v>-2.5488716360110075E-2</v>
      </c>
    </row>
    <row r="13" spans="1:5" x14ac:dyDescent="0.2">
      <c r="A13" s="1">
        <v>0.69</v>
      </c>
      <c r="B13" s="2">
        <v>11.3</v>
      </c>
      <c r="C13" s="5">
        <f t="shared" si="0"/>
        <v>11.31021708922948</v>
      </c>
      <c r="D13" s="5">
        <f t="shared" si="1"/>
        <v>-1.0217089229479726E-2</v>
      </c>
    </row>
    <row r="14" spans="1:5" x14ac:dyDescent="0.2">
      <c r="A14" s="1">
        <v>0.80200000000000005</v>
      </c>
      <c r="B14" s="2">
        <v>13.14</v>
      </c>
      <c r="C14" s="5">
        <f t="shared" si="0"/>
        <v>13.146078413858035</v>
      </c>
      <c r="D14" s="5">
        <f t="shared" si="1"/>
        <v>-6.078413858034537E-3</v>
      </c>
    </row>
    <row r="15" spans="1:5" x14ac:dyDescent="0.2">
      <c r="A15" s="1">
        <v>0.90100000000000002</v>
      </c>
      <c r="B15" s="2">
        <v>14.78</v>
      </c>
      <c r="C15" s="5">
        <f t="shared" si="0"/>
        <v>14.768848691877917</v>
      </c>
      <c r="D15" s="5">
        <f t="shared" si="1"/>
        <v>1.1151308122082426E-2</v>
      </c>
    </row>
    <row r="16" spans="1:5" x14ac:dyDescent="0.2">
      <c r="A16" s="1">
        <v>0.99</v>
      </c>
      <c r="B16" s="2">
        <v>16.28</v>
      </c>
      <c r="C16" s="5">
        <f t="shared" si="0"/>
        <v>16.227702780198822</v>
      </c>
      <c r="D16" s="5">
        <f t="shared" si="1"/>
        <v>5.2297219801179295E-2</v>
      </c>
    </row>
    <row r="17" spans="1:9" x14ac:dyDescent="0.2">
      <c r="G17" t="s">
        <v>17</v>
      </c>
    </row>
    <row r="18" spans="1:9" x14ac:dyDescent="0.2">
      <c r="A18" t="s">
        <v>18</v>
      </c>
      <c r="H18" t="s">
        <v>27</v>
      </c>
    </row>
    <row r="19" spans="1:9" x14ac:dyDescent="0.2">
      <c r="A19" t="s">
        <v>19</v>
      </c>
      <c r="H19" t="s">
        <v>41</v>
      </c>
    </row>
    <row r="20" spans="1:9" x14ac:dyDescent="0.2">
      <c r="A20" t="s">
        <v>20</v>
      </c>
      <c r="I20" t="s">
        <v>43</v>
      </c>
    </row>
    <row r="23" spans="1:9" x14ac:dyDescent="0.2">
      <c r="A23" t="s">
        <v>36</v>
      </c>
    </row>
    <row r="24" spans="1:9" x14ac:dyDescent="0.2">
      <c r="A24" t="s">
        <v>37</v>
      </c>
    </row>
    <row r="25" spans="1:9" x14ac:dyDescent="0.2">
      <c r="A25" t="s">
        <v>38</v>
      </c>
    </row>
    <row r="26" spans="1:9" x14ac:dyDescent="0.2">
      <c r="A26" t="s">
        <v>39</v>
      </c>
    </row>
    <row r="29" spans="1:9" x14ac:dyDescent="0.2">
      <c r="A29" t="s">
        <v>35</v>
      </c>
    </row>
    <row r="31" spans="1:9" x14ac:dyDescent="0.2">
      <c r="G31" t="s">
        <v>21</v>
      </c>
    </row>
    <row r="32" spans="1:9" x14ac:dyDescent="0.2">
      <c r="G32" t="s">
        <v>22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D3168-AAB7-3E46-9C4D-0D8296E661E8}">
  <dimension ref="A1:G32"/>
  <sheetViews>
    <sheetView zoomScale="130" zoomScaleNormal="130" workbookViewId="0">
      <selection activeCell="O26" sqref="O26"/>
    </sheetView>
  </sheetViews>
  <sheetFormatPr baseColWidth="10" defaultRowHeight="16" x14ac:dyDescent="0.2"/>
  <cols>
    <col min="4" max="4" width="10.1640625" customWidth="1"/>
  </cols>
  <sheetData>
    <row r="1" spans="1:5" x14ac:dyDescent="0.2">
      <c r="A1" s="4" t="s">
        <v>0</v>
      </c>
      <c r="E1" s="3" t="s">
        <v>23</v>
      </c>
    </row>
    <row r="2" spans="1:5" x14ac:dyDescent="0.2">
      <c r="A2" t="s">
        <v>14</v>
      </c>
    </row>
    <row r="4" spans="1:5" x14ac:dyDescent="0.2">
      <c r="A4" t="s">
        <v>2</v>
      </c>
      <c r="B4" t="s">
        <v>3</v>
      </c>
      <c r="C4" t="s">
        <v>26</v>
      </c>
      <c r="D4" t="s">
        <v>25</v>
      </c>
    </row>
    <row r="5" spans="1:5" x14ac:dyDescent="0.2">
      <c r="A5" s="1">
        <v>4.0000000000000001E-3</v>
      </c>
      <c r="B5" s="1">
        <v>0</v>
      </c>
      <c r="C5" s="5">
        <f>A5*$A$23</f>
        <v>6.5103321440718495E-2</v>
      </c>
      <c r="D5" s="5">
        <f>B5-C5</f>
        <v>-6.5103321440718495E-2</v>
      </c>
    </row>
    <row r="6" spans="1:5" x14ac:dyDescent="0.2">
      <c r="A6" s="1">
        <v>8.0000000000000002E-3</v>
      </c>
      <c r="B6" s="1">
        <v>0.157</v>
      </c>
      <c r="C6" s="5">
        <f t="shared" ref="C6:C16" si="0">A6*$A$23</f>
        <v>0.13020664288143699</v>
      </c>
      <c r="D6" s="5">
        <f t="shared" ref="D6:D16" si="1">B6-C6</f>
        <v>2.679335711856301E-2</v>
      </c>
    </row>
    <row r="7" spans="1:5" x14ac:dyDescent="0.2">
      <c r="A7" s="1">
        <v>9.9000000000000005E-2</v>
      </c>
      <c r="B7" s="1">
        <v>1.61</v>
      </c>
      <c r="C7" s="5">
        <f t="shared" si="0"/>
        <v>1.6113072056577826</v>
      </c>
      <c r="D7" s="5">
        <f t="shared" si="1"/>
        <v>-1.3072056577825286E-3</v>
      </c>
    </row>
    <row r="8" spans="1:5" x14ac:dyDescent="0.2">
      <c r="A8" s="1">
        <v>0.187</v>
      </c>
      <c r="B8" s="1">
        <v>3.04</v>
      </c>
      <c r="C8" s="5">
        <f t="shared" si="0"/>
        <v>3.0435802773535894</v>
      </c>
      <c r="D8" s="5">
        <f t="shared" si="1"/>
        <v>-3.5802773535893451E-3</v>
      </c>
    </row>
    <row r="9" spans="1:5" x14ac:dyDescent="0.2">
      <c r="A9" s="1">
        <v>0.29499999999999998</v>
      </c>
      <c r="B9" s="1">
        <v>4.8120000000000003</v>
      </c>
      <c r="C9" s="5">
        <f t="shared" si="0"/>
        <v>4.8013699562529881</v>
      </c>
      <c r="D9" s="5">
        <f t="shared" si="1"/>
        <v>1.0630043747012152E-2</v>
      </c>
    </row>
    <row r="10" spans="1:5" x14ac:dyDescent="0.2">
      <c r="A10" s="1">
        <v>0.39300000000000002</v>
      </c>
      <c r="B10" s="1">
        <v>6.44</v>
      </c>
      <c r="C10" s="5">
        <f t="shared" si="0"/>
        <v>6.3964013315505914</v>
      </c>
      <c r="D10" s="5">
        <f t="shared" si="1"/>
        <v>4.3598668449408962E-2</v>
      </c>
    </row>
    <row r="11" spans="1:5" x14ac:dyDescent="0.2">
      <c r="A11" s="1">
        <v>0.49299999999999999</v>
      </c>
      <c r="B11" s="1">
        <v>8.0380000000000003</v>
      </c>
      <c r="C11" s="5">
        <f t="shared" si="0"/>
        <v>8.0239843675685538</v>
      </c>
      <c r="D11" s="5">
        <f t="shared" si="1"/>
        <v>1.4015632431446434E-2</v>
      </c>
    </row>
    <row r="12" spans="1:5" x14ac:dyDescent="0.2">
      <c r="A12" s="1">
        <v>0.58599999999999997</v>
      </c>
      <c r="B12" s="1">
        <v>9.58</v>
      </c>
      <c r="C12" s="5">
        <f t="shared" si="0"/>
        <v>9.5376365910652581</v>
      </c>
      <c r="D12" s="5">
        <f t="shared" si="1"/>
        <v>4.2363408934741997E-2</v>
      </c>
    </row>
    <row r="13" spans="1:5" x14ac:dyDescent="0.2">
      <c r="A13" s="1">
        <v>0.69</v>
      </c>
      <c r="B13" s="2">
        <v>11.3</v>
      </c>
      <c r="C13" s="5">
        <f t="shared" si="0"/>
        <v>11.230322948523938</v>
      </c>
      <c r="D13" s="5">
        <f t="shared" si="1"/>
        <v>6.9677051476062957E-2</v>
      </c>
    </row>
    <row r="14" spans="1:5" x14ac:dyDescent="0.2">
      <c r="A14" s="1">
        <v>0.80200000000000005</v>
      </c>
      <c r="B14" s="2">
        <v>13.14</v>
      </c>
      <c r="C14" s="5">
        <f t="shared" si="0"/>
        <v>13.053215948864057</v>
      </c>
      <c r="D14" s="5">
        <f t="shared" si="1"/>
        <v>8.678405113594323E-2</v>
      </c>
    </row>
    <row r="15" spans="1:5" x14ac:dyDescent="0.2">
      <c r="A15" s="1">
        <v>0.90100000000000002</v>
      </c>
      <c r="B15" s="2">
        <v>14.78</v>
      </c>
      <c r="C15" s="5">
        <f t="shared" si="0"/>
        <v>14.66452315452184</v>
      </c>
      <c r="D15" s="5">
        <f t="shared" si="1"/>
        <v>0.11547684547815962</v>
      </c>
    </row>
    <row r="16" spans="1:5" x14ac:dyDescent="0.2">
      <c r="A16" s="1">
        <v>0.99</v>
      </c>
      <c r="B16" s="2">
        <v>16.28</v>
      </c>
      <c r="C16" s="5">
        <f t="shared" si="0"/>
        <v>16.113072056577824</v>
      </c>
      <c r="D16" s="5">
        <f t="shared" si="1"/>
        <v>0.16692794342217709</v>
      </c>
    </row>
    <row r="17" spans="1:7" x14ac:dyDescent="0.2">
      <c r="G17" t="s">
        <v>30</v>
      </c>
    </row>
    <row r="18" spans="1:7" x14ac:dyDescent="0.2">
      <c r="A18" t="s">
        <v>24</v>
      </c>
    </row>
    <row r="19" spans="1:7" x14ac:dyDescent="0.2">
      <c r="A19" t="s">
        <v>28</v>
      </c>
    </row>
    <row r="20" spans="1:7" x14ac:dyDescent="0.2">
      <c r="A20" t="s">
        <v>20</v>
      </c>
    </row>
    <row r="22" spans="1:7" x14ac:dyDescent="0.2">
      <c r="A22" t="s">
        <v>29</v>
      </c>
    </row>
    <row r="23" spans="1:7" x14ac:dyDescent="0.2">
      <c r="A23">
        <f>SQRT( 12^2 + (2*PI()*50* 0.035)^2)</f>
        <v>16.275830360179622</v>
      </c>
    </row>
    <row r="26" spans="1:7" x14ac:dyDescent="0.2">
      <c r="A26" t="s">
        <v>32</v>
      </c>
    </row>
    <row r="27" spans="1:7" x14ac:dyDescent="0.2">
      <c r="A27" t="s">
        <v>33</v>
      </c>
    </row>
    <row r="28" spans="1:7" x14ac:dyDescent="0.2">
      <c r="A28" t="s">
        <v>34</v>
      </c>
    </row>
    <row r="29" spans="1:7" x14ac:dyDescent="0.2">
      <c r="G29" t="s">
        <v>42</v>
      </c>
    </row>
    <row r="30" spans="1:7" x14ac:dyDescent="0.2">
      <c r="G30" t="s">
        <v>31</v>
      </c>
    </row>
    <row r="32" spans="1:7" x14ac:dyDescent="0.2">
      <c r="A32" t="s">
        <v>35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</vt:lpstr>
      <vt:lpstr>Residuen-Fit</vt:lpstr>
      <vt:lpstr>Residuen-Theorie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Lieberherr</dc:creator>
  <cp:lastModifiedBy>my name is nobody</cp:lastModifiedBy>
  <dcterms:created xsi:type="dcterms:W3CDTF">2023-03-17T09:12:35Z</dcterms:created>
  <dcterms:modified xsi:type="dcterms:W3CDTF">2023-03-17T15:49:38Z</dcterms:modified>
</cp:coreProperties>
</file>